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ites\policy.fso.arizona.edu\files\"/>
    </mc:Choice>
  </mc:AlternateContent>
  <bookViews>
    <workbookView xWindow="0" yWindow="0" windowWidth="28800" windowHeight="14820"/>
  </bookViews>
  <sheets>
    <sheet name="Receipt Calculator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0" i="1"/>
  <c r="B9" i="1"/>
  <c r="B13" i="1"/>
  <c r="C13" i="1" s="1"/>
  <c r="C14" i="1" s="1"/>
  <c r="C15" i="1" l="1"/>
  <c r="B15" i="1" s="1"/>
  <c r="K6" i="2"/>
  <c r="B16" i="1" l="1"/>
  <c r="B17" i="1" s="1"/>
</calcChain>
</file>

<file path=xl/sharedStrings.xml><?xml version="1.0" encoding="utf-8"?>
<sst xmlns="http://schemas.openxmlformats.org/spreadsheetml/2006/main" count="24" uniqueCount="24">
  <si>
    <t>Ofc: 520-621-9097</t>
  </si>
  <si>
    <t>Fax: 520-626-1243</t>
  </si>
  <si>
    <t>ACCOUNTS PAYABLE / TRAVEL</t>
  </si>
  <si>
    <t xml:space="preserve">1303 E University Blvd Box 5 </t>
  </si>
  <si>
    <t>Tucson, AZ 85719-0521</t>
  </si>
  <si>
    <t>CONTACT US</t>
  </si>
  <si>
    <r>
      <t xml:space="preserve">Customer Service: </t>
    </r>
    <r>
      <rPr>
        <u/>
        <sz val="8"/>
        <color rgb="FF0C234B"/>
        <rFont val="Times New Roman"/>
        <family val="1"/>
      </rPr>
      <t>accts_pay@fso.arizona.edu</t>
    </r>
  </si>
  <si>
    <r>
      <t xml:space="preserve">Vendor Invoices: </t>
    </r>
    <r>
      <rPr>
        <u/>
        <sz val="8"/>
        <color rgb="FF0C234B"/>
        <rFont val="Times New Roman"/>
        <family val="1"/>
      </rPr>
      <t>invoices@fso.arizona.edu</t>
    </r>
  </si>
  <si>
    <t>Enter Total (Pre-Tax) here     --&gt;</t>
  </si>
  <si>
    <t>Enter Tax amount here           --&gt;</t>
  </si>
  <si>
    <t xml:space="preserve">Enter Tip amount here           --&gt; </t>
  </si>
  <si>
    <t>Receipt Grand Total</t>
  </si>
  <si>
    <t>Receipt ReCalculator tool:</t>
  </si>
  <si>
    <t>Receipt Reimbursement Amount:</t>
  </si>
  <si>
    <t>Tip Recalculation</t>
  </si>
  <si>
    <t>Tax Recalculation</t>
  </si>
  <si>
    <t>Unallowable Grand Total  (IE: Alcohol)</t>
  </si>
  <si>
    <t>Enter Unallowable Total here      --&gt;</t>
  </si>
  <si>
    <t>Unallowable Expense (Example:  Alcohol, meals)</t>
  </si>
  <si>
    <t>Payee actual expense</t>
  </si>
  <si>
    <t>University allowable reimbursement</t>
  </si>
  <si>
    <t>** Calculation tool only and is not required to be submitted with reimbursement</t>
  </si>
  <si>
    <t>**Maximium allowable tip &lt;= 20% Total bill</t>
  </si>
  <si>
    <t>Tip exceeding 20% after Unallowable Tip Recalculation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</si>
</sst>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980D1B"/>
      <name val="Times New Roman"/>
      <family val="1"/>
    </font>
    <font>
      <sz val="8"/>
      <color rgb="FF101939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color rgb="FF0C234B"/>
      <name val="Times New Roman"/>
      <family val="1"/>
    </font>
    <font>
      <u/>
      <sz val="8"/>
      <color rgb="FF0C234B"/>
      <name val="Times New Roman"/>
      <family val="1"/>
    </font>
    <font>
      <b/>
      <sz val="9"/>
      <color rgb="FFAB0520"/>
      <name val="Times New Roman"/>
      <family val="1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C23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 applyFill="1"/>
    <xf numFmtId="0" fontId="2" fillId="2" borderId="0" xfId="0" applyFont="1" applyFill="1" applyAlignment="1">
      <alignment horizontal="left" vertical="center"/>
    </xf>
    <xf numFmtId="0" fontId="0" fillId="2" borderId="1" xfId="0" applyFill="1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2" fontId="11" fillId="0" borderId="0" xfId="0" applyNumberFormat="1" applyFont="1"/>
    <xf numFmtId="0" fontId="0" fillId="0" borderId="3" xfId="0" applyBorder="1"/>
    <xf numFmtId="0" fontId="0" fillId="0" borderId="4" xfId="0" applyBorder="1"/>
    <xf numFmtId="0" fontId="0" fillId="6" borderId="0" xfId="0" applyFill="1"/>
    <xf numFmtId="0" fontId="1" fillId="6" borderId="2" xfId="0" applyFont="1" applyFill="1" applyBorder="1"/>
    <xf numFmtId="44" fontId="1" fillId="0" borderId="2" xfId="3" applyFont="1" applyFill="1" applyBorder="1"/>
    <xf numFmtId="44" fontId="12" fillId="0" borderId="2" xfId="3" applyFont="1" applyFill="1" applyBorder="1"/>
    <xf numFmtId="44" fontId="1" fillId="5" borderId="2" xfId="3" applyFont="1" applyFill="1" applyBorder="1"/>
    <xf numFmtId="44" fontId="1" fillId="0" borderId="0" xfId="3" applyFont="1"/>
    <xf numFmtId="44" fontId="1" fillId="5" borderId="5" xfId="3" applyFont="1" applyFill="1" applyBorder="1"/>
    <xf numFmtId="0" fontId="13" fillId="0" borderId="0" xfId="0" applyFont="1"/>
    <xf numFmtId="0" fontId="14" fillId="0" borderId="0" xfId="0" applyFont="1"/>
    <xf numFmtId="44" fontId="1" fillId="4" borderId="2" xfId="3" applyFont="1" applyFill="1" applyBorder="1" applyProtection="1">
      <protection locked="0"/>
    </xf>
    <xf numFmtId="0" fontId="15" fillId="0" borderId="0" xfId="0" applyFont="1"/>
    <xf numFmtId="2" fontId="16" fillId="0" borderId="0" xfId="0" applyNumberFormat="1" applyFont="1"/>
    <xf numFmtId="44" fontId="0" fillId="0" borderId="0" xfId="0" applyNumberFormat="1"/>
    <xf numFmtId="44" fontId="11" fillId="0" borderId="0" xfId="0" applyNumberFormat="1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4">
    <cellStyle name="Currency" xfId="3" builtinId="4"/>
    <cellStyle name="Followed Hyperlink" xfId="2" builtinId="9" customBuiltin="1"/>
    <cellStyle name="Hyperlink" xfId="1" builtinId="8" customBuiltin="1"/>
    <cellStyle name="Normal" xfId="0" builtinId="0"/>
  </cellStyles>
  <dxfs count="5">
    <dxf>
      <font>
        <color theme="0"/>
      </font>
    </dxf>
    <dxf>
      <font>
        <color rgb="FFFFFF00"/>
      </font>
    </dxf>
    <dxf>
      <fill>
        <patternFill>
          <bgColor rgb="FFFF0000"/>
        </patternFill>
      </fill>
    </dxf>
    <dxf>
      <font>
        <color rgb="FFFFFF00"/>
      </font>
    </dxf>
    <dxf>
      <font>
        <color theme="0"/>
      </font>
    </dxf>
  </dxfs>
  <tableStyles count="0" defaultTableStyle="TableStyleMedium2" defaultPivotStyle="PivotStyleLight16"/>
  <colors>
    <mruColors>
      <color rgb="FF0C234B"/>
      <color rgb="FFC3D5F5"/>
      <color rgb="FFC8D9D8"/>
      <color rgb="FFAB0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2335360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91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25</xdr:row>
      <xdr:rowOff>110490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71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oices@fso.arizona.edu" TargetMode="External"/><Relationship Id="rId1" Type="http://schemas.openxmlformats.org/officeDocument/2006/relationships/hyperlink" Target="mailto:accts_pay@fso.arizona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B6" sqref="B6"/>
    </sheetView>
  </sheetViews>
  <sheetFormatPr defaultRowHeight="15" x14ac:dyDescent="0.25"/>
  <cols>
    <col min="1" max="1" width="48.7109375" customWidth="1"/>
    <col min="2" max="2" width="32.5703125" customWidth="1"/>
    <col min="3" max="3" width="14.140625" customWidth="1"/>
    <col min="4" max="4" width="27.28515625" customWidth="1"/>
    <col min="7" max="7" width="27.28515625" bestFit="1" customWidth="1"/>
  </cols>
  <sheetData>
    <row r="1" spans="1:7" x14ac:dyDescent="0.25">
      <c r="A1" s="30"/>
      <c r="B1" s="30"/>
      <c r="C1" s="2"/>
      <c r="D1" s="11" t="s">
        <v>2</v>
      </c>
    </row>
    <row r="2" spans="1:7" x14ac:dyDescent="0.25">
      <c r="A2" s="30"/>
      <c r="B2" s="30"/>
      <c r="C2" s="2"/>
      <c r="D2" s="6" t="s">
        <v>3</v>
      </c>
    </row>
    <row r="3" spans="1:7" x14ac:dyDescent="0.25">
      <c r="A3" s="30"/>
      <c r="B3" s="30"/>
      <c r="C3" s="2"/>
      <c r="D3" s="6" t="s">
        <v>4</v>
      </c>
    </row>
    <row r="4" spans="1:7" x14ac:dyDescent="0.25">
      <c r="A4" s="29"/>
      <c r="B4" s="29"/>
      <c r="C4" s="29"/>
      <c r="D4" s="29"/>
      <c r="G4" s="1"/>
    </row>
    <row r="5" spans="1:7" ht="18.75" x14ac:dyDescent="0.3">
      <c r="A5" s="31" t="s">
        <v>12</v>
      </c>
      <c r="B5" s="31"/>
      <c r="C5" s="31"/>
      <c r="D5" s="31"/>
    </row>
    <row r="6" spans="1:7" x14ac:dyDescent="0.25">
      <c r="A6" t="s">
        <v>8</v>
      </c>
      <c r="B6" s="24"/>
      <c r="C6" s="27"/>
    </row>
    <row r="7" spans="1:7" x14ac:dyDescent="0.25">
      <c r="A7" t="s">
        <v>9</v>
      </c>
      <c r="B7" s="24"/>
      <c r="C7" s="27"/>
    </row>
    <row r="8" spans="1:7" x14ac:dyDescent="0.25">
      <c r="A8" t="s">
        <v>10</v>
      </c>
      <c r="B8" s="24"/>
    </row>
    <row r="9" spans="1:7" x14ac:dyDescent="0.25">
      <c r="A9" s="25" t="s">
        <v>22</v>
      </c>
      <c r="B9" s="18">
        <f>(B6+B7)*0.2</f>
        <v>0</v>
      </c>
      <c r="C9" s="26"/>
    </row>
    <row r="10" spans="1:7" x14ac:dyDescent="0.25">
      <c r="A10" t="s">
        <v>11</v>
      </c>
      <c r="B10" s="19">
        <f>B6+B7+B8</f>
        <v>0</v>
      </c>
      <c r="C10" s="22" t="s">
        <v>19</v>
      </c>
    </row>
    <row r="11" spans="1:7" x14ac:dyDescent="0.25">
      <c r="B11" s="20"/>
    </row>
    <row r="12" spans="1:7" x14ac:dyDescent="0.25">
      <c r="A12" t="s">
        <v>17</v>
      </c>
      <c r="B12" s="24"/>
      <c r="C12" s="22" t="s">
        <v>18</v>
      </c>
    </row>
    <row r="13" spans="1:7" x14ac:dyDescent="0.25">
      <c r="A13" t="s">
        <v>15</v>
      </c>
      <c r="B13" s="19" t="e">
        <f>(B12/B6)*B7</f>
        <v>#DIV/0!</v>
      </c>
      <c r="C13" s="28" t="e">
        <f>B12+B13</f>
        <v>#DIV/0!</v>
      </c>
    </row>
    <row r="14" spans="1:7" x14ac:dyDescent="0.25">
      <c r="A14" s="13" t="s">
        <v>14</v>
      </c>
      <c r="B14" s="19" t="e">
        <f>(B12/B6)*B8</f>
        <v>#DIV/0!</v>
      </c>
      <c r="C14" s="12" t="e">
        <f>C13*0.2</f>
        <v>#DIV/0!</v>
      </c>
    </row>
    <row r="15" spans="1:7" ht="15.75" thickBot="1" x14ac:dyDescent="0.3">
      <c r="A15" s="14" t="s">
        <v>23</v>
      </c>
      <c r="B15" s="21">
        <f>IF(B8&gt;B9,B8-B9-C15,0)</f>
        <v>0</v>
      </c>
      <c r="C15" s="12" t="e">
        <f>B14-C14</f>
        <v>#DIV/0!</v>
      </c>
    </row>
    <row r="16" spans="1:7" x14ac:dyDescent="0.25">
      <c r="A16" t="s">
        <v>16</v>
      </c>
      <c r="B16" s="17" t="e">
        <f>SUM(B12:B15)</f>
        <v>#DIV/0!</v>
      </c>
    </row>
    <row r="17" spans="1:5" x14ac:dyDescent="0.25">
      <c r="A17" s="16" t="s">
        <v>13</v>
      </c>
      <c r="B17" s="17" t="e">
        <f>B10-B16</f>
        <v>#DIV/0!</v>
      </c>
      <c r="C17" s="23" t="s">
        <v>20</v>
      </c>
    </row>
    <row r="18" spans="1:5" x14ac:dyDescent="0.25">
      <c r="A18" s="29"/>
      <c r="B18" s="29"/>
      <c r="C18" s="29"/>
      <c r="D18" s="29"/>
      <c r="E18" s="3"/>
    </row>
    <row r="19" spans="1:5" x14ac:dyDescent="0.25">
      <c r="A19" s="4" t="s">
        <v>5</v>
      </c>
      <c r="B19" s="7" t="s">
        <v>0</v>
      </c>
      <c r="C19" s="7"/>
      <c r="D19" s="8" t="s">
        <v>6</v>
      </c>
      <c r="E19" s="3"/>
    </row>
    <row r="20" spans="1:5" x14ac:dyDescent="0.25">
      <c r="A20" s="5"/>
      <c r="B20" s="9" t="s">
        <v>1</v>
      </c>
      <c r="C20" s="9"/>
      <c r="D20" s="10" t="s">
        <v>7</v>
      </c>
      <c r="E20" s="3"/>
    </row>
    <row r="21" spans="1:5" x14ac:dyDescent="0.25">
      <c r="A21" s="15" t="s">
        <v>21</v>
      </c>
      <c r="B21" s="15"/>
      <c r="E21" s="3"/>
    </row>
  </sheetData>
  <sheetProtection algorithmName="SHA-512" hashValue="j48w6wg2JFu0WVpl2ck+Hj4BzzHpA4Mf1WwR4yMv9dS1u1406Bd2in4u3FOJxPCeaVSiH3cAhYuG2GHQYWTaLw==" saltValue="4VNoAorqfnGfvEXlxHdZhg==" spinCount="100000" sheet="1" objects="1" scenarios="1" selectLockedCells="1"/>
  <mergeCells count="4">
    <mergeCell ref="A4:D4"/>
    <mergeCell ref="A18:D18"/>
    <mergeCell ref="A1:B3"/>
    <mergeCell ref="A5:D5"/>
  </mergeCells>
  <conditionalFormatting sqref="A15">
    <cfRule type="expression" dxfId="4" priority="6">
      <formula>($C$12&lt;=$C$13)</formula>
    </cfRule>
  </conditionalFormatting>
  <conditionalFormatting sqref="B15">
    <cfRule type="expression" dxfId="3" priority="5">
      <formula>($C$12&lt;=$C$13)</formula>
    </cfRule>
  </conditionalFormatting>
  <conditionalFormatting sqref="B8">
    <cfRule type="cellIs" dxfId="2" priority="8" operator="greaterThan">
      <formula>#REF!</formula>
    </cfRule>
  </conditionalFormatting>
  <conditionalFormatting sqref="B13:B14">
    <cfRule type="containsErrors" dxfId="1" priority="2">
      <formula>ISERROR(B13)</formula>
    </cfRule>
  </conditionalFormatting>
  <conditionalFormatting sqref="B16:B17">
    <cfRule type="containsErrors" dxfId="0" priority="1">
      <formula>ISERROR(B16)</formula>
    </cfRule>
  </conditionalFormatting>
  <hyperlinks>
    <hyperlink ref="D19" r:id="rId1" display="Customer Service: "/>
    <hyperlink ref="D20" r:id="rId2"/>
  </hyperlinks>
  <printOptions horizontalCentered="1"/>
  <pageMargins left="0.7" right="0.7" top="0.75" bottom="0.75" header="0.3" footer="0.3"/>
  <pageSetup scale="99" fitToHeight="0" orientation="landscape" r:id="rId3"/>
  <drawing r:id="rId4"/>
  <webPublishItems count="1">
    <webPublishItem id="1270" divId="08112017_Receipt_Recalculator_1270" sourceType="sheet" destinationFile="\\FSO.Arizona.EDU\core\users\blumd\My Documents\08112017_Receipt_Recalculator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4:K6"/>
  <sheetViews>
    <sheetView workbookViewId="0">
      <selection activeCell="K7" sqref="K7"/>
    </sheetView>
  </sheetViews>
  <sheetFormatPr defaultRowHeight="15" x14ac:dyDescent="0.25"/>
  <sheetData>
    <row r="4" spans="11:11" x14ac:dyDescent="0.25">
      <c r="K4">
        <v>10.25</v>
      </c>
    </row>
    <row r="5" spans="11:11" x14ac:dyDescent="0.25">
      <c r="K5">
        <v>19.5</v>
      </c>
    </row>
    <row r="6" spans="11:11" x14ac:dyDescent="0.25">
      <c r="K6">
        <f>K4+K5</f>
        <v>29.75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Receipt Calculator</vt:lpstr>
      <vt:lpstr>Example</vt:lpstr>
    </vt:vector>
  </TitlesOfParts>
  <Company>University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Korhonen, Ada</dc:creator>
  <cp:lastModifiedBy>Van Valkenburg, Elizabeth</cp:lastModifiedBy>
  <cp:lastPrinted>2017-08-12T00:06:37Z</cp:lastPrinted>
  <dcterms:created xsi:type="dcterms:W3CDTF">2017-07-26T21:00:50Z</dcterms:created>
  <dcterms:modified xsi:type="dcterms:W3CDTF">2017-08-28T22:20:56Z</dcterms:modified>
</cp:coreProperties>
</file>